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Жорик\Малое Садовое кладбище 1457\"/>
    </mc:Choice>
  </mc:AlternateContent>
  <xr:revisionPtr revIDLastSave="0" documentId="13_ncr:1_{899CB301-D2C0-4697-92F9-A414EE98AAC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ЛС 02-01-01 Малое Садовое кладб" sheetId="1" r:id="rId1"/>
  </sheets>
  <definedNames>
    <definedName name="_xlnm.Print_Titles" localSheetId="0">'ЛС 02-01-01 Малое Садовое кладб'!$10:$10</definedName>
  </definedNames>
  <calcPr calcId="181029"/>
</workbook>
</file>

<file path=xl/calcChain.xml><?xml version="1.0" encoding="utf-8"?>
<calcChain xmlns="http://schemas.openxmlformats.org/spreadsheetml/2006/main">
  <c r="A51" i="1" l="1"/>
  <c r="A48" i="1"/>
  <c r="A47" i="1"/>
  <c r="A46" i="1"/>
  <c r="A45" i="1"/>
  <c r="A44" i="1"/>
  <c r="A43" i="1"/>
  <c r="A42" i="1"/>
  <c r="A41" i="1"/>
  <c r="A40" i="1"/>
  <c r="A39" i="1"/>
  <c r="A38" i="1"/>
  <c r="A37" i="1"/>
  <c r="A34" i="1"/>
  <c r="A33" i="1"/>
  <c r="A32" i="1"/>
  <c r="A31" i="1"/>
  <c r="A30" i="1"/>
  <c r="A29" i="1"/>
  <c r="A28" i="1"/>
  <c r="A27" i="1"/>
  <c r="A26" i="1"/>
  <c r="A25" i="1"/>
  <c r="A24" i="1"/>
  <c r="A23" i="1"/>
  <c r="A20" i="1"/>
  <c r="A19" i="1"/>
  <c r="A18" i="1"/>
  <c r="A17" i="1"/>
  <c r="A16" i="1"/>
  <c r="A15" i="1"/>
  <c r="A14" i="1"/>
  <c r="A13" i="1"/>
</calcChain>
</file>

<file path=xl/sharedStrings.xml><?xml version="1.0" encoding="utf-8"?>
<sst xmlns="http://schemas.openxmlformats.org/spreadsheetml/2006/main" count="179" uniqueCount="106">
  <si>
    <t>Стройка:</t>
  </si>
  <si>
    <t>"Капитальный ремонт ограждения Мусульманского кладбища, расположенного по адресу: Республика Крым, Бахчисарайский район, с. Малое Садовое"</t>
  </si>
  <si>
    <t>Объект:</t>
  </si>
  <si>
    <t>на "Капитальный ремонт ограждения Мусульманского кладбища, расположенного по адресу: Республика Крым, Бахчисарайский район, с. Малое Садовое"</t>
  </si>
  <si>
    <t>№ п.п.</t>
  </si>
  <si>
    <t>Код ресурса</t>
  </si>
  <si>
    <t>Наименование</t>
  </si>
  <si>
    <t>Единица измерения</t>
  </si>
  <si>
    <t>Кол-во по проектным данным</t>
  </si>
  <si>
    <t>Сметная стоимость</t>
  </si>
  <si>
    <t>Индекс</t>
  </si>
  <si>
    <t>В базисных ценах, руб.</t>
  </si>
  <si>
    <t>В текущих ценах, руб.</t>
  </si>
  <si>
    <t>На ед.</t>
  </si>
  <si>
    <t>Общая</t>
  </si>
  <si>
    <t>2</t>
  </si>
  <si>
    <t>Ресурсы подрядчика</t>
  </si>
  <si>
    <t xml:space="preserve">          Трудозатраты</t>
  </si>
  <si>
    <t>1-100-22</t>
  </si>
  <si>
    <t>Средний разряд работы 2,2</t>
  </si>
  <si>
    <t>чел.-ч</t>
  </si>
  <si>
    <t xml:space="preserve">1 </t>
  </si>
  <si>
    <t>1-100-30</t>
  </si>
  <si>
    <t>Средний разряд работы 3,0</t>
  </si>
  <si>
    <t>1-100-33</t>
  </si>
  <si>
    <t>Средний разряд работы 3,3</t>
  </si>
  <si>
    <t>1-100-37</t>
  </si>
  <si>
    <t>Средний разряд работы 3,7</t>
  </si>
  <si>
    <t>1-100-40</t>
  </si>
  <si>
    <t>Средний разряд работы 4,0</t>
  </si>
  <si>
    <t>4-100-040</t>
  </si>
  <si>
    <t>ОТм(Зтм) Средний разряд машинистов 4</t>
  </si>
  <si>
    <t>4-100-050</t>
  </si>
  <si>
    <t>ОТм(Зтм) Средний разряд машинистов 5</t>
  </si>
  <si>
    <t>4-100-060</t>
  </si>
  <si>
    <t>ОТм(Зтм) Средний разряд машинистов 6</t>
  </si>
  <si>
    <t>Итого "Трудозатраты"</t>
  </si>
  <si>
    <t>руб</t>
  </si>
  <si>
    <t xml:space="preserve">          Машины и механизмы</t>
  </si>
  <si>
    <t>91.01.01-035</t>
  </si>
  <si>
    <t>Бульдозеры, мощность 79 кВт (108 л.с.)</t>
  </si>
  <si>
    <t>маш.-ч</t>
  </si>
  <si>
    <t>91.01.02-004</t>
  </si>
  <si>
    <t>Автогрейдеры среднего типа, мощность 99 кВт (135 л.с.)</t>
  </si>
  <si>
    <t>91.01.05-106</t>
  </si>
  <si>
    <t>Экскаваторы одноковшовые дизельные на пневмоколесном ходу, объем ковша 0,25 м3</t>
  </si>
  <si>
    <t>91.04.01-031</t>
  </si>
  <si>
    <t>Машины бурильно-крановые на автомобильном ходу, диаметр бурения до 800 мм, глубина бурения до 5 м</t>
  </si>
  <si>
    <t>91.05.05-015</t>
  </si>
  <si>
    <t>Краны на автомобильном ходу, грузоподъемность 16 т</t>
  </si>
  <si>
    <t>91.06.05-057</t>
  </si>
  <si>
    <t>Погрузчики одноковшовые универсальные фронтальные пневмоколесные, номинальная вместимость основного ковша 1,5 м3, грузоподъемность 3 т</t>
  </si>
  <si>
    <t>91.08.09-024</t>
  </si>
  <si>
    <t>Трамбовки пневматические при работе от стационарного компрессора</t>
  </si>
  <si>
    <t>91.12.08-161</t>
  </si>
  <si>
    <t>Ямокопатели навесные</t>
  </si>
  <si>
    <t>91.14.01-003</t>
  </si>
  <si>
    <t>Автобетоносмесители, объем барабана 6 м3</t>
  </si>
  <si>
    <t>91.14.02-001</t>
  </si>
  <si>
    <t>Автомобили бортовые, грузоподъемность до 5 т</t>
  </si>
  <si>
    <t>91.17.04-034</t>
  </si>
  <si>
    <t>Агрегаты сварочные с двигателем внутреннего сгорания для ручной дуговой сварки, сварочный ток до 400 А, количество постов 1</t>
  </si>
  <si>
    <t>91.17.04-233</t>
  </si>
  <si>
    <t>Аппараты сварочные для ручной дуговой сварки, сварочный ток до 350 А</t>
  </si>
  <si>
    <t>Итого "Машины и механизмы"</t>
  </si>
  <si>
    <t xml:space="preserve">          Материалы</t>
  </si>
  <si>
    <t>01.7.03.01-0001</t>
  </si>
  <si>
    <t>Вода</t>
  </si>
  <si>
    <t>м3</t>
  </si>
  <si>
    <t>01.7.11.07-0054</t>
  </si>
  <si>
    <t>Электроды сварочные для сварки низколегированных и углеродистых сталей АНО-6, Э42, диаметр 6 мм</t>
  </si>
  <si>
    <t>т</t>
  </si>
  <si>
    <t>03.1.01.01-0002</t>
  </si>
  <si>
    <t>Гипс строительный Г-3</t>
  </si>
  <si>
    <t>04.3.01.09-0014</t>
  </si>
  <si>
    <t>Раствор готовый кладочный, цементный, М100</t>
  </si>
  <si>
    <t>04-1</t>
  </si>
  <si>
    <t>Погрузка в автотранспортное средство: изделия из сборного железобетона, бетона, керамзитобетона массой от 3 до 6 т</t>
  </si>
  <si>
    <t>07.2.07.12-0001</t>
  </si>
  <si>
    <t>Металлоконструкции вспомогательного назначения с преобладанием толстолистовой стали или профильного проката, с отверстиями и без</t>
  </si>
  <si>
    <t>ТЦ_05.1.07.13_91_9102277424_12.07.2024_01_3</t>
  </si>
  <si>
    <t>Плита ровная глухая, рисунок "Песчаник",h=0,5м, L=2м,  b=0,045м</t>
  </si>
  <si>
    <t>шт</t>
  </si>
  <si>
    <t>ТЦ_05.1.07.13_91_9102277424_12.07.2024_01_4</t>
  </si>
  <si>
    <t>Плита верхняя глухая, рисунок "Песчаник",h=0,45-0,6м, L=2м,  b=0,045м</t>
  </si>
  <si>
    <t>ТЦ_05.1.07.27_91_9102277424_12.07.2024_01_1</t>
  </si>
  <si>
    <t>Столб ограждения на 4 плиты, L=2,74м, а=0,135м, b=0,11м</t>
  </si>
  <si>
    <t>ТЦ_05.1.07.27_91_9102277424_12.07.2024_01_2</t>
  </si>
  <si>
    <t>Столб ограждения на 3 плиты, L=2,15м, а=0,135м, b=0,11м</t>
  </si>
  <si>
    <t>ФСБЦ-02.2.05.04-2006</t>
  </si>
  <si>
    <t>Щебень из плотных горных пород для строительных работ М 400, фракция 5(3)-10 мм</t>
  </si>
  <si>
    <t>ФСБЦ-04.1.02.05-0008</t>
  </si>
  <si>
    <t>Смеси бетонные тяжелого бетона (БСТ), класс В22,5 (М300)</t>
  </si>
  <si>
    <t>Итого "Материалы"</t>
  </si>
  <si>
    <t xml:space="preserve">          Перевозка</t>
  </si>
  <si>
    <t>02-15-1-01-0030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</si>
  <si>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</t>
  </si>
  <si>
    <t>Составил:</t>
  </si>
  <si>
    <t/>
  </si>
  <si>
    <t>[должность, подпись (инициалы, фамилия)]</t>
  </si>
  <si>
    <t>Проверил:</t>
  </si>
  <si>
    <t>Ведомость ресурсов 02-01-01</t>
  </si>
  <si>
    <t>сметчик                                                      (Блекис С.Л.)</t>
  </si>
  <si>
    <t>ИП Андриященко Г.В.                                                      (Андриященко Г.В.)</t>
  </si>
  <si>
    <t>Выполнение работ по благоустройству территорий на объекте: "Установка ограждения мусульманского кладбища в с. Малое Садовое Бахчисарайского района Республики Крым"</t>
  </si>
  <si>
    <t>на Выполнение работ по благоустройству территорий на объекте: "Установка ограждения мусульманского кладбища в с. Малое Садовое Бахчисарайского района Республики Крым"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</si>
</sst>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20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10"/>
      <name val="Arial"/>
      <charset val="204"/>
    </font>
    <font>
      <b/>
      <sz val="10"/>
      <name val="Arial"/>
      <charset val="204"/>
    </font>
    <font>
      <b/>
      <sz val="14"/>
      <name val="Arial"/>
      <charset val="204"/>
    </font>
    <font>
      <b/>
      <sz val="11"/>
      <color rgb="FF000000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Arial"/>
      <charset val="204"/>
    </font>
    <font>
      <sz val="8"/>
      <name val="Arial"/>
      <charset val="204"/>
    </font>
    <font>
      <i/>
      <sz val="8"/>
      <color rgb="FF000000"/>
      <name val="Arial"/>
      <charset val="204"/>
    </font>
    <font>
      <i/>
      <sz val="8"/>
      <name val="Arial"/>
      <charset val="204"/>
    </font>
    <font>
      <i/>
      <sz val="8"/>
      <color rgb="FFFFFFFF"/>
      <name val="Arial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8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9" fillId="0" borderId="1" xfId="0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166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1" fillId="0" borderId="0" xfId="0" applyFont="1" applyAlignment="1">
      <alignment wrapText="1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right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center" vertical="top"/>
    </xf>
    <xf numFmtId="0" fontId="11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9" fillId="0" borderId="2" xfId="1" applyFont="1" applyBorder="1" applyAlignment="1">
      <alignment horizontal="left" vertical="top"/>
    </xf>
    <xf numFmtId="0" fontId="13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wrapText="1"/>
    </xf>
  </cellXfs>
  <cellStyles count="2">
    <cellStyle name="Обычный" xfId="0" builtinId="0"/>
    <cellStyle name="Обычный 2" xfId="1" xr:uid="{F1045420-46FB-4CD9-91E3-C06F6D4486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7"/>
  <sheetViews>
    <sheetView tabSelected="1" workbookViewId="0">
      <selection activeCell="A5" sqref="A5:J5"/>
    </sheetView>
  </sheetViews>
  <sheetFormatPr defaultColWidth="9.140625" defaultRowHeight="11.25" customHeight="1" x14ac:dyDescent="0.2"/>
  <cols>
    <col min="1" max="1" width="11" style="1" customWidth="1"/>
    <col min="2" max="2" width="17.5703125" style="1" customWidth="1"/>
    <col min="3" max="3" width="43.42578125" style="1" customWidth="1"/>
    <col min="4" max="4" width="9.28515625" style="1" customWidth="1"/>
    <col min="5" max="5" width="13.5703125" style="1" customWidth="1"/>
    <col min="6" max="9" width="12.5703125" style="1" customWidth="1"/>
    <col min="10" max="10" width="8.85546875" style="1" customWidth="1"/>
    <col min="11" max="11" width="1.42578125" style="1" customWidth="1"/>
    <col min="12" max="12" width="14.7109375" style="1" hidden="1" customWidth="1"/>
    <col min="13" max="13" width="9.85546875" style="2" hidden="1" customWidth="1"/>
    <col min="14" max="14" width="14.42578125" style="1" hidden="1" customWidth="1"/>
    <col min="15" max="18" width="9.140625" style="1" hidden="1" customWidth="1"/>
    <col min="19" max="20" width="143" style="3" hidden="1" customWidth="1"/>
    <col min="21" max="23" width="154" style="3" hidden="1" customWidth="1"/>
    <col min="24" max="24" width="132.5703125" style="3" hidden="1" customWidth="1"/>
    <col min="25" max="26" width="116.5703125" style="3" hidden="1" customWidth="1"/>
    <col min="27" max="16384" width="9.140625" style="1"/>
  </cols>
  <sheetData>
    <row r="1" spans="1:23" customFormat="1" ht="28.5" customHeight="1" x14ac:dyDescent="0.25">
      <c r="A1" s="4" t="s">
        <v>0</v>
      </c>
      <c r="B1" s="53" t="s">
        <v>104</v>
      </c>
      <c r="C1" s="53"/>
      <c r="D1" s="53"/>
      <c r="E1" s="53"/>
      <c r="F1" s="53"/>
      <c r="G1" s="53"/>
      <c r="H1" s="53"/>
      <c r="I1" s="53"/>
      <c r="J1" s="53"/>
      <c r="K1" s="5"/>
      <c r="S1" s="6" t="s">
        <v>1</v>
      </c>
    </row>
    <row r="2" spans="1:23" customFormat="1" ht="27" customHeight="1" x14ac:dyDescent="0.25">
      <c r="A2" s="4" t="s">
        <v>2</v>
      </c>
      <c r="B2" s="53" t="s">
        <v>104</v>
      </c>
      <c r="C2" s="53"/>
      <c r="D2" s="53"/>
      <c r="E2" s="53"/>
      <c r="F2" s="53"/>
      <c r="G2" s="53"/>
      <c r="H2" s="53"/>
      <c r="I2" s="53"/>
      <c r="J2" s="53"/>
      <c r="K2" s="5"/>
      <c r="T2" s="6" t="s">
        <v>1</v>
      </c>
    </row>
    <row r="3" spans="1:23" customFormat="1" ht="11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23" customFormat="1" ht="19.5" customHeight="1" x14ac:dyDescent="0.25">
      <c r="B4" s="5"/>
      <c r="C4" s="5"/>
      <c r="D4" s="48" t="s">
        <v>101</v>
      </c>
      <c r="E4" s="5"/>
      <c r="F4" s="5"/>
      <c r="G4" s="5"/>
      <c r="H4" s="5"/>
      <c r="I4" s="5"/>
      <c r="J4" s="5"/>
      <c r="K4" s="5"/>
    </row>
    <row r="5" spans="1:23" customFormat="1" ht="34.5" customHeight="1" x14ac:dyDescent="0.25">
      <c r="A5" s="58" t="s">
        <v>105</v>
      </c>
      <c r="B5" s="58"/>
      <c r="C5" s="58"/>
      <c r="D5" s="58"/>
      <c r="E5" s="58"/>
      <c r="F5" s="58"/>
      <c r="G5" s="58"/>
      <c r="H5" s="58"/>
      <c r="I5" s="58"/>
      <c r="J5" s="58"/>
      <c r="K5" s="5"/>
      <c r="U5" s="7" t="s">
        <v>3</v>
      </c>
    </row>
    <row r="6" spans="1:23" customFormat="1" ht="9.75" customHeight="1" x14ac:dyDescent="0.25">
      <c r="B6" s="4"/>
      <c r="C6" s="8"/>
      <c r="D6" s="8"/>
      <c r="E6" s="8"/>
      <c r="F6" s="8"/>
      <c r="G6" s="8"/>
      <c r="H6" s="8"/>
      <c r="I6" s="8"/>
      <c r="J6" s="8"/>
      <c r="K6" s="8"/>
    </row>
    <row r="7" spans="1:23" customFormat="1" ht="24" customHeight="1" x14ac:dyDescent="0.25">
      <c r="A7" s="54" t="s">
        <v>4</v>
      </c>
      <c r="B7" s="55" t="s">
        <v>5</v>
      </c>
      <c r="C7" s="54" t="s">
        <v>6</v>
      </c>
      <c r="D7" s="54" t="s">
        <v>7</v>
      </c>
      <c r="E7" s="54" t="s">
        <v>8</v>
      </c>
      <c r="F7" s="56" t="s">
        <v>9</v>
      </c>
      <c r="G7" s="56"/>
      <c r="H7" s="56"/>
      <c r="I7" s="56"/>
      <c r="J7" s="57" t="s">
        <v>10</v>
      </c>
    </row>
    <row r="8" spans="1:23" customFormat="1" ht="24.75" customHeight="1" x14ac:dyDescent="0.25">
      <c r="A8" s="54"/>
      <c r="B8" s="55"/>
      <c r="C8" s="54"/>
      <c r="D8" s="54"/>
      <c r="E8" s="54"/>
      <c r="F8" s="54" t="s">
        <v>11</v>
      </c>
      <c r="G8" s="54"/>
      <c r="H8" s="54" t="s">
        <v>12</v>
      </c>
      <c r="I8" s="54"/>
      <c r="J8" s="57"/>
    </row>
    <row r="9" spans="1:23" customFormat="1" ht="23.25" customHeight="1" x14ac:dyDescent="0.25">
      <c r="A9" s="54"/>
      <c r="B9" s="55"/>
      <c r="C9" s="54"/>
      <c r="D9" s="54"/>
      <c r="E9" s="54"/>
      <c r="F9" s="9" t="s">
        <v>13</v>
      </c>
      <c r="G9" s="9" t="s">
        <v>14</v>
      </c>
      <c r="H9" s="9" t="s">
        <v>13</v>
      </c>
      <c r="I9" s="9" t="s">
        <v>14</v>
      </c>
      <c r="J9" s="57"/>
      <c r="K9" s="10"/>
    </row>
    <row r="10" spans="1:23" customFormat="1" ht="13.5" customHeight="1" x14ac:dyDescent="0.25">
      <c r="A10" s="11">
        <v>1</v>
      </c>
      <c r="B10" s="11" t="s">
        <v>15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0"/>
    </row>
    <row r="11" spans="1:23" customFormat="1" ht="15" x14ac:dyDescent="0.25">
      <c r="A11" s="52" t="s">
        <v>16</v>
      </c>
      <c r="B11" s="52"/>
      <c r="C11" s="52"/>
      <c r="D11" s="52"/>
      <c r="E11" s="52"/>
      <c r="F11" s="52"/>
      <c r="G11" s="52"/>
      <c r="H11" s="52"/>
      <c r="I11" s="52"/>
      <c r="J11" s="52"/>
      <c r="K11" s="12"/>
      <c r="V11" s="13" t="s">
        <v>16</v>
      </c>
    </row>
    <row r="12" spans="1:23" customFormat="1" ht="15" x14ac:dyDescent="0.25">
      <c r="A12" s="52" t="s">
        <v>17</v>
      </c>
      <c r="B12" s="52"/>
      <c r="C12" s="52"/>
      <c r="D12" s="52"/>
      <c r="E12" s="52"/>
      <c r="F12" s="52"/>
      <c r="G12" s="52"/>
      <c r="H12" s="52"/>
      <c r="I12" s="52"/>
      <c r="J12" s="52"/>
      <c r="K12" s="12"/>
      <c r="V12" s="13"/>
      <c r="W12" s="13" t="s">
        <v>17</v>
      </c>
    </row>
    <row r="13" spans="1:23" customFormat="1" ht="15" x14ac:dyDescent="0.25">
      <c r="A13" s="14">
        <f>IF(M13&lt;&gt;"",COUNTA(M$1:M13),"")</f>
        <v>1</v>
      </c>
      <c r="B13" s="15" t="s">
        <v>18</v>
      </c>
      <c r="C13" s="16" t="s">
        <v>19</v>
      </c>
      <c r="D13" s="14" t="s">
        <v>20</v>
      </c>
      <c r="E13" s="17">
        <v>0.89929999999999999</v>
      </c>
      <c r="F13" s="18"/>
      <c r="G13" s="19"/>
      <c r="H13" s="20">
        <v>371.74</v>
      </c>
      <c r="I13" s="20">
        <v>334.31</v>
      </c>
      <c r="J13" s="19"/>
      <c r="K13" s="12"/>
      <c r="M13" s="2" t="s">
        <v>21</v>
      </c>
      <c r="V13" s="13"/>
      <c r="W13" s="13"/>
    </row>
    <row r="14" spans="1:23" customFormat="1" ht="15" x14ac:dyDescent="0.25">
      <c r="A14" s="14">
        <f>IF(M14&lt;&gt;"",COUNTA(M$1:M14),"")</f>
        <v>2</v>
      </c>
      <c r="B14" s="15" t="s">
        <v>22</v>
      </c>
      <c r="C14" s="16" t="s">
        <v>23</v>
      </c>
      <c r="D14" s="14" t="s">
        <v>20</v>
      </c>
      <c r="E14" s="21">
        <v>56.215359999999997</v>
      </c>
      <c r="F14" s="18"/>
      <c r="G14" s="19"/>
      <c r="H14" s="20">
        <v>398.53</v>
      </c>
      <c r="I14" s="18">
        <v>22403.51</v>
      </c>
      <c r="J14" s="19"/>
      <c r="K14" s="12"/>
      <c r="M14" s="2" t="s">
        <v>21</v>
      </c>
      <c r="V14" s="13"/>
      <c r="W14" s="13"/>
    </row>
    <row r="15" spans="1:23" customFormat="1" ht="15" x14ac:dyDescent="0.25">
      <c r="A15" s="14">
        <f>IF(M15&lt;&gt;"",COUNTA(M$1:M15),"")</f>
        <v>3</v>
      </c>
      <c r="B15" s="15" t="s">
        <v>24</v>
      </c>
      <c r="C15" s="16" t="s">
        <v>25</v>
      </c>
      <c r="D15" s="14" t="s">
        <v>20</v>
      </c>
      <c r="E15" s="22">
        <v>274.82</v>
      </c>
      <c r="F15" s="18"/>
      <c r="G15" s="19"/>
      <c r="H15" s="20">
        <v>413.6</v>
      </c>
      <c r="I15" s="18">
        <v>113665.55</v>
      </c>
      <c r="J15" s="19"/>
      <c r="K15" s="12"/>
      <c r="M15" s="2" t="s">
        <v>21</v>
      </c>
      <c r="V15" s="13"/>
      <c r="W15" s="13"/>
    </row>
    <row r="16" spans="1:23" customFormat="1" ht="15" x14ac:dyDescent="0.25">
      <c r="A16" s="14">
        <f>IF(M16&lt;&gt;"",COUNTA(M$1:M16),"")</f>
        <v>4</v>
      </c>
      <c r="B16" s="15" t="s">
        <v>26</v>
      </c>
      <c r="C16" s="16" t="s">
        <v>27</v>
      </c>
      <c r="D16" s="14" t="s">
        <v>20</v>
      </c>
      <c r="E16" s="23">
        <v>471.42200000000003</v>
      </c>
      <c r="F16" s="18"/>
      <c r="G16" s="19"/>
      <c r="H16" s="20">
        <v>433.7</v>
      </c>
      <c r="I16" s="18">
        <v>204455.72</v>
      </c>
      <c r="J16" s="19"/>
      <c r="K16" s="12"/>
      <c r="M16" s="2" t="s">
        <v>21</v>
      </c>
      <c r="V16" s="13"/>
      <c r="W16" s="13"/>
    </row>
    <row r="17" spans="1:23" customFormat="1" ht="15" x14ac:dyDescent="0.25">
      <c r="A17" s="14">
        <f>IF(M17&lt;&gt;"",COUNTA(M$1:M17),"")</f>
        <v>5</v>
      </c>
      <c r="B17" s="15" t="s">
        <v>28</v>
      </c>
      <c r="C17" s="16" t="s">
        <v>29</v>
      </c>
      <c r="D17" s="14" t="s">
        <v>20</v>
      </c>
      <c r="E17" s="23">
        <v>176.416</v>
      </c>
      <c r="F17" s="18"/>
      <c r="G17" s="19"/>
      <c r="H17" s="20">
        <v>448.77</v>
      </c>
      <c r="I17" s="18">
        <v>79170.210000000006</v>
      </c>
      <c r="J17" s="19"/>
      <c r="K17" s="12"/>
      <c r="M17" s="2" t="s">
        <v>21</v>
      </c>
      <c r="V17" s="13"/>
      <c r="W17" s="13"/>
    </row>
    <row r="18" spans="1:23" customFormat="1" ht="15" x14ac:dyDescent="0.25">
      <c r="A18" s="14">
        <f>IF(M18&lt;&gt;"",COUNTA(M$1:M18),"")</f>
        <v>6</v>
      </c>
      <c r="B18" s="15" t="s">
        <v>30</v>
      </c>
      <c r="C18" s="16" t="s">
        <v>31</v>
      </c>
      <c r="D18" s="14" t="s">
        <v>20</v>
      </c>
      <c r="E18" s="21">
        <v>9.8263400000000001</v>
      </c>
      <c r="F18" s="18"/>
      <c r="G18" s="19"/>
      <c r="H18" s="20">
        <v>448.77</v>
      </c>
      <c r="I18" s="18">
        <v>4409.76</v>
      </c>
      <c r="J18" s="19"/>
      <c r="K18" s="12"/>
      <c r="M18" s="2" t="s">
        <v>21</v>
      </c>
      <c r="V18" s="13"/>
      <c r="W18" s="13"/>
    </row>
    <row r="19" spans="1:23" customFormat="1" ht="15" x14ac:dyDescent="0.25">
      <c r="A19" s="14">
        <f>IF(M19&lt;&gt;"",COUNTA(M$1:M19),"")</f>
        <v>7</v>
      </c>
      <c r="B19" s="15" t="s">
        <v>32</v>
      </c>
      <c r="C19" s="16" t="s">
        <v>33</v>
      </c>
      <c r="D19" s="14" t="s">
        <v>20</v>
      </c>
      <c r="E19" s="21">
        <v>2.5216400000000001</v>
      </c>
      <c r="F19" s="18"/>
      <c r="G19" s="19"/>
      <c r="H19" s="20">
        <v>515.75</v>
      </c>
      <c r="I19" s="18">
        <v>1300.54</v>
      </c>
      <c r="J19" s="19"/>
      <c r="K19" s="12"/>
      <c r="M19" s="2" t="s">
        <v>21</v>
      </c>
      <c r="V19" s="13"/>
      <c r="W19" s="13"/>
    </row>
    <row r="20" spans="1:23" customFormat="1" ht="15" x14ac:dyDescent="0.25">
      <c r="A20" s="14">
        <f>IF(M20&lt;&gt;"",COUNTA(M$1:M20),"")</f>
        <v>8</v>
      </c>
      <c r="B20" s="15" t="s">
        <v>34</v>
      </c>
      <c r="C20" s="16" t="s">
        <v>35</v>
      </c>
      <c r="D20" s="14" t="s">
        <v>20</v>
      </c>
      <c r="E20" s="21">
        <v>142.29032000000001</v>
      </c>
      <c r="F20" s="18"/>
      <c r="G20" s="19"/>
      <c r="H20" s="20">
        <v>602.82000000000005</v>
      </c>
      <c r="I20" s="18">
        <v>85775.46</v>
      </c>
      <c r="J20" s="19"/>
      <c r="K20" s="12"/>
      <c r="M20" s="2" t="s">
        <v>21</v>
      </c>
      <c r="V20" s="13"/>
      <c r="W20" s="13"/>
    </row>
    <row r="21" spans="1:23" customFormat="1" ht="15" x14ac:dyDescent="0.25">
      <c r="A21" s="14"/>
      <c r="B21" s="24"/>
      <c r="C21" s="25" t="s">
        <v>36</v>
      </c>
      <c r="D21" s="26" t="s">
        <v>37</v>
      </c>
      <c r="E21" s="27"/>
      <c r="F21" s="27"/>
      <c r="G21" s="28"/>
      <c r="H21" s="27"/>
      <c r="I21" s="29">
        <v>511515.06</v>
      </c>
      <c r="J21" s="27"/>
      <c r="K21" s="30"/>
      <c r="V21" s="13"/>
      <c r="W21" s="13"/>
    </row>
    <row r="22" spans="1:23" customFormat="1" ht="15" x14ac:dyDescent="0.25">
      <c r="A22" s="52" t="s">
        <v>38</v>
      </c>
      <c r="B22" s="52"/>
      <c r="C22" s="52"/>
      <c r="D22" s="52"/>
      <c r="E22" s="52"/>
      <c r="F22" s="52"/>
      <c r="G22" s="52"/>
      <c r="H22" s="52"/>
      <c r="I22" s="52"/>
      <c r="J22" s="52"/>
      <c r="K22" s="12"/>
      <c r="V22" s="13"/>
      <c r="W22" s="13" t="s">
        <v>38</v>
      </c>
    </row>
    <row r="23" spans="1:23" customFormat="1" ht="15" x14ac:dyDescent="0.25">
      <c r="A23" s="14">
        <f>IF(M23&lt;&gt;"",COUNTA(M$1:M23),"")</f>
        <v>9</v>
      </c>
      <c r="B23" s="15" t="s">
        <v>39</v>
      </c>
      <c r="C23" s="16" t="s">
        <v>40</v>
      </c>
      <c r="D23" s="14" t="s">
        <v>41</v>
      </c>
      <c r="E23" s="21">
        <v>0.73687999999999998</v>
      </c>
      <c r="F23" s="18">
        <v>887.54</v>
      </c>
      <c r="G23" s="20">
        <v>654.01</v>
      </c>
      <c r="H23" s="18">
        <v>1251.43</v>
      </c>
      <c r="I23" s="20">
        <v>922.15</v>
      </c>
      <c r="J23" s="20">
        <v>1.41</v>
      </c>
      <c r="K23" s="12"/>
      <c r="M23" s="2" t="s">
        <v>21</v>
      </c>
      <c r="V23" s="13"/>
      <c r="W23" s="13"/>
    </row>
    <row r="24" spans="1:23" customFormat="1" ht="22.5" x14ac:dyDescent="0.25">
      <c r="A24" s="14">
        <f>IF(M24&lt;&gt;"",COUNTA(M$1:M24),"")</f>
        <v>10</v>
      </c>
      <c r="B24" s="15" t="s">
        <v>42</v>
      </c>
      <c r="C24" s="16" t="s">
        <v>43</v>
      </c>
      <c r="D24" s="14" t="s">
        <v>41</v>
      </c>
      <c r="E24" s="21">
        <v>0.45904</v>
      </c>
      <c r="F24" s="18">
        <v>1299.6400000000001</v>
      </c>
      <c r="G24" s="20">
        <v>596.59</v>
      </c>
      <c r="H24" s="18">
        <v>1663.54</v>
      </c>
      <c r="I24" s="20">
        <v>763.63</v>
      </c>
      <c r="J24" s="20">
        <v>1.28</v>
      </c>
      <c r="K24" s="12"/>
      <c r="M24" s="2" t="s">
        <v>21</v>
      </c>
      <c r="V24" s="13"/>
      <c r="W24" s="13"/>
    </row>
    <row r="25" spans="1:23" customFormat="1" ht="22.5" x14ac:dyDescent="0.25">
      <c r="A25" s="14">
        <f>IF(M25&lt;&gt;"",COUNTA(M$1:M25),"")</f>
        <v>11</v>
      </c>
      <c r="B25" s="15" t="s">
        <v>44</v>
      </c>
      <c r="C25" s="16" t="s">
        <v>45</v>
      </c>
      <c r="D25" s="14" t="s">
        <v>41</v>
      </c>
      <c r="E25" s="17">
        <v>2.1442000000000001</v>
      </c>
      <c r="F25" s="18">
        <v>800.37</v>
      </c>
      <c r="G25" s="18">
        <v>1716.15</v>
      </c>
      <c r="H25" s="18">
        <v>1016.47</v>
      </c>
      <c r="I25" s="18">
        <v>2179.5100000000002</v>
      </c>
      <c r="J25" s="20">
        <v>1.27</v>
      </c>
      <c r="K25" s="12"/>
      <c r="M25" s="2" t="s">
        <v>21</v>
      </c>
      <c r="V25" s="13"/>
      <c r="W25" s="13"/>
    </row>
    <row r="26" spans="1:23" customFormat="1" ht="22.5" x14ac:dyDescent="0.25">
      <c r="A26" s="14">
        <f>IF(M26&lt;&gt;"",COUNTA(M$1:M26),"")</f>
        <v>12</v>
      </c>
      <c r="B26" s="15" t="s">
        <v>46</v>
      </c>
      <c r="C26" s="16" t="s">
        <v>47</v>
      </c>
      <c r="D26" s="14" t="s">
        <v>41</v>
      </c>
      <c r="E26" s="21">
        <v>0.15301999999999999</v>
      </c>
      <c r="F26" s="18">
        <v>1609.97</v>
      </c>
      <c r="G26" s="20">
        <v>246.36</v>
      </c>
      <c r="H26" s="18">
        <v>2081.1</v>
      </c>
      <c r="I26" s="20">
        <v>318.45</v>
      </c>
      <c r="J26" s="31">
        <v>1.2926299999999999</v>
      </c>
      <c r="K26" s="12"/>
      <c r="M26" s="2" t="s">
        <v>21</v>
      </c>
      <c r="V26" s="13"/>
      <c r="W26" s="13"/>
    </row>
    <row r="27" spans="1:23" customFormat="1" ht="15" x14ac:dyDescent="0.25">
      <c r="A27" s="14">
        <f>IF(M27&lt;&gt;"",COUNTA(M$1:M27),"")</f>
        <v>13</v>
      </c>
      <c r="B27" s="15" t="s">
        <v>48</v>
      </c>
      <c r="C27" s="16" t="s">
        <v>49</v>
      </c>
      <c r="D27" s="14" t="s">
        <v>41</v>
      </c>
      <c r="E27" s="17">
        <v>141.09440000000001</v>
      </c>
      <c r="F27" s="18">
        <v>1167.7</v>
      </c>
      <c r="G27" s="18">
        <v>164755.93</v>
      </c>
      <c r="H27" s="18">
        <v>1539.57</v>
      </c>
      <c r="I27" s="18">
        <v>217224.71</v>
      </c>
      <c r="J27" s="31">
        <v>1.31846</v>
      </c>
      <c r="K27" s="12"/>
      <c r="M27" s="2" t="s">
        <v>21</v>
      </c>
      <c r="V27" s="13"/>
      <c r="W27" s="13"/>
    </row>
    <row r="28" spans="1:23" customFormat="1" ht="45" x14ac:dyDescent="0.25">
      <c r="A28" s="14">
        <f>IF(M28&lt;&gt;"",COUNTA(M$1:M28),"")</f>
        <v>14</v>
      </c>
      <c r="B28" s="15" t="s">
        <v>50</v>
      </c>
      <c r="C28" s="16" t="s">
        <v>51</v>
      </c>
      <c r="D28" s="14" t="s">
        <v>41</v>
      </c>
      <c r="E28" s="21">
        <v>7.4060000000000001E-2</v>
      </c>
      <c r="F28" s="18">
        <v>1095.97</v>
      </c>
      <c r="G28" s="20">
        <v>81.17</v>
      </c>
      <c r="H28" s="18">
        <v>1400.37</v>
      </c>
      <c r="I28" s="20">
        <v>103.71</v>
      </c>
      <c r="J28" s="31">
        <v>1.2777400000000001</v>
      </c>
      <c r="K28" s="12"/>
      <c r="M28" s="2" t="s">
        <v>21</v>
      </c>
      <c r="V28" s="13"/>
      <c r="W28" s="13"/>
    </row>
    <row r="29" spans="1:23" customFormat="1" ht="22.5" x14ac:dyDescent="0.25">
      <c r="A29" s="14">
        <f>IF(M29&lt;&gt;"",COUNTA(M$1:M29),"")</f>
        <v>15</v>
      </c>
      <c r="B29" s="15" t="s">
        <v>52</v>
      </c>
      <c r="C29" s="16" t="s">
        <v>53</v>
      </c>
      <c r="D29" s="14" t="s">
        <v>41</v>
      </c>
      <c r="E29" s="17">
        <v>0.42320000000000002</v>
      </c>
      <c r="F29" s="18">
        <v>13.78</v>
      </c>
      <c r="G29" s="20">
        <v>5.83</v>
      </c>
      <c r="H29" s="20">
        <v>16.63</v>
      </c>
      <c r="I29" s="20">
        <v>7.04</v>
      </c>
      <c r="J29" s="32">
        <v>1.2070000000000001</v>
      </c>
      <c r="K29" s="12"/>
      <c r="M29" s="2" t="s">
        <v>21</v>
      </c>
      <c r="V29" s="13"/>
      <c r="W29" s="13"/>
    </row>
    <row r="30" spans="1:23" customFormat="1" ht="15" x14ac:dyDescent="0.25">
      <c r="A30" s="14">
        <f>IF(M30&lt;&gt;"",COUNTA(M$1:M30),"")</f>
        <v>16</v>
      </c>
      <c r="B30" s="15" t="s">
        <v>54</v>
      </c>
      <c r="C30" s="16" t="s">
        <v>55</v>
      </c>
      <c r="D30" s="14" t="s">
        <v>41</v>
      </c>
      <c r="E30" s="21">
        <v>0.78217999999999999</v>
      </c>
      <c r="F30" s="18">
        <v>28.97</v>
      </c>
      <c r="G30" s="20">
        <v>22.66</v>
      </c>
      <c r="H30" s="20">
        <v>34.18</v>
      </c>
      <c r="I30" s="20">
        <v>26.73</v>
      </c>
      <c r="J30" s="20">
        <v>1.18</v>
      </c>
      <c r="K30" s="12"/>
      <c r="M30" s="2" t="s">
        <v>21</v>
      </c>
      <c r="V30" s="13"/>
      <c r="W30" s="13"/>
    </row>
    <row r="31" spans="1:23" customFormat="1" ht="15" x14ac:dyDescent="0.25">
      <c r="A31" s="14">
        <f>IF(M31&lt;&gt;"",COUNTA(M$1:M31),"")</f>
        <v>17</v>
      </c>
      <c r="B31" s="15" t="s">
        <v>56</v>
      </c>
      <c r="C31" s="16" t="s">
        <v>57</v>
      </c>
      <c r="D31" s="14" t="s">
        <v>41</v>
      </c>
      <c r="E31" s="21">
        <v>0.15035999999999999</v>
      </c>
      <c r="F31" s="18">
        <v>788.55</v>
      </c>
      <c r="G31" s="20">
        <v>118.57</v>
      </c>
      <c r="H31" s="18">
        <v>1082.07</v>
      </c>
      <c r="I31" s="20">
        <v>162.69999999999999</v>
      </c>
      <c r="J31" s="31">
        <v>1.3722300000000001</v>
      </c>
      <c r="K31" s="12"/>
      <c r="M31" s="2" t="s">
        <v>21</v>
      </c>
      <c r="V31" s="13"/>
      <c r="W31" s="13"/>
    </row>
    <row r="32" spans="1:23" customFormat="1" ht="15" x14ac:dyDescent="0.25">
      <c r="A32" s="14">
        <f>IF(M32&lt;&gt;"",COUNTA(M$1:M32),"")</f>
        <v>18</v>
      </c>
      <c r="B32" s="15" t="s">
        <v>58</v>
      </c>
      <c r="C32" s="16" t="s">
        <v>59</v>
      </c>
      <c r="D32" s="14" t="s">
        <v>41</v>
      </c>
      <c r="E32" s="21">
        <v>9.8263400000000001</v>
      </c>
      <c r="F32" s="18">
        <v>477.92</v>
      </c>
      <c r="G32" s="18">
        <v>4696.21</v>
      </c>
      <c r="H32" s="20">
        <v>697.38</v>
      </c>
      <c r="I32" s="18">
        <v>6852.69</v>
      </c>
      <c r="J32" s="33">
        <v>1.4592000000000001</v>
      </c>
      <c r="K32" s="12"/>
      <c r="M32" s="2" t="s">
        <v>21</v>
      </c>
      <c r="V32" s="13"/>
      <c r="W32" s="13"/>
    </row>
    <row r="33" spans="1:23" customFormat="1" ht="33.75" x14ac:dyDescent="0.25">
      <c r="A33" s="14">
        <f>IF(M33&lt;&gt;"",COUNTA(M$1:M33),"")</f>
        <v>19</v>
      </c>
      <c r="B33" s="15" t="s">
        <v>60</v>
      </c>
      <c r="C33" s="16" t="s">
        <v>61</v>
      </c>
      <c r="D33" s="14" t="s">
        <v>41</v>
      </c>
      <c r="E33" s="21">
        <v>25.482759999999999</v>
      </c>
      <c r="F33" s="18">
        <v>92.18</v>
      </c>
      <c r="G33" s="18">
        <v>2349</v>
      </c>
      <c r="H33" s="20">
        <v>117.52</v>
      </c>
      <c r="I33" s="18">
        <v>2994.73</v>
      </c>
      <c r="J33" s="33">
        <v>1.2748999999999999</v>
      </c>
      <c r="K33" s="12"/>
      <c r="M33" s="2" t="s">
        <v>21</v>
      </c>
      <c r="V33" s="13"/>
      <c r="W33" s="13"/>
    </row>
    <row r="34" spans="1:23" customFormat="1" ht="22.5" x14ac:dyDescent="0.25">
      <c r="A34" s="14">
        <f>IF(M34&lt;&gt;"",COUNTA(M$1:M34),"")</f>
        <v>20</v>
      </c>
      <c r="B34" s="15" t="s">
        <v>62</v>
      </c>
      <c r="C34" s="16" t="s">
        <v>63</v>
      </c>
      <c r="D34" s="14" t="s">
        <v>41</v>
      </c>
      <c r="E34" s="17">
        <v>0.16239999999999999</v>
      </c>
      <c r="F34" s="18">
        <v>24.46</v>
      </c>
      <c r="G34" s="20">
        <v>3.97</v>
      </c>
      <c r="H34" s="20">
        <v>28.1</v>
      </c>
      <c r="I34" s="20">
        <v>4.5599999999999996</v>
      </c>
      <c r="J34" s="32">
        <v>1.149</v>
      </c>
      <c r="K34" s="12"/>
      <c r="M34" s="2" t="s">
        <v>21</v>
      </c>
      <c r="V34" s="13"/>
      <c r="W34" s="13"/>
    </row>
    <row r="35" spans="1:23" customFormat="1" ht="15" x14ac:dyDescent="0.25">
      <c r="A35" s="14"/>
      <c r="B35" s="24"/>
      <c r="C35" s="25" t="s">
        <v>64</v>
      </c>
      <c r="D35" s="26" t="s">
        <v>37</v>
      </c>
      <c r="E35" s="27"/>
      <c r="F35" s="27"/>
      <c r="G35" s="28"/>
      <c r="H35" s="27"/>
      <c r="I35" s="29">
        <v>231560.61</v>
      </c>
      <c r="J35" s="27"/>
      <c r="K35" s="30"/>
      <c r="V35" s="13"/>
      <c r="W35" s="13"/>
    </row>
    <row r="36" spans="1:23" customFormat="1" ht="15" x14ac:dyDescent="0.25">
      <c r="A36" s="52" t="s">
        <v>65</v>
      </c>
      <c r="B36" s="52"/>
      <c r="C36" s="52"/>
      <c r="D36" s="52"/>
      <c r="E36" s="52"/>
      <c r="F36" s="52"/>
      <c r="G36" s="52"/>
      <c r="H36" s="52"/>
      <c r="I36" s="52"/>
      <c r="J36" s="52"/>
      <c r="K36" s="12"/>
      <c r="V36" s="13"/>
      <c r="W36" s="13" t="s">
        <v>65</v>
      </c>
    </row>
    <row r="37" spans="1:23" customFormat="1" ht="15" x14ac:dyDescent="0.25">
      <c r="A37" s="14">
        <f>IF(M37&lt;&gt;"",COUNTA(M$1:M37),"")</f>
        <v>21</v>
      </c>
      <c r="B37" s="15" t="s">
        <v>66</v>
      </c>
      <c r="C37" s="16" t="s">
        <v>67</v>
      </c>
      <c r="D37" s="14" t="s">
        <v>68</v>
      </c>
      <c r="E37" s="17">
        <v>0.15870000000000001</v>
      </c>
      <c r="F37" s="18">
        <v>35.71</v>
      </c>
      <c r="G37" s="20">
        <v>5.67</v>
      </c>
      <c r="H37" s="20">
        <v>30.71</v>
      </c>
      <c r="I37" s="20">
        <v>4.87</v>
      </c>
      <c r="J37" s="20">
        <v>0.86</v>
      </c>
      <c r="K37" s="12"/>
      <c r="M37" s="2" t="s">
        <v>21</v>
      </c>
      <c r="V37" s="13"/>
      <c r="W37" s="13"/>
    </row>
    <row r="38" spans="1:23" customFormat="1" ht="22.5" x14ac:dyDescent="0.25">
      <c r="A38" s="14">
        <f>IF(M38&lt;&gt;"",COUNTA(M$1:M38),"")</f>
        <v>22</v>
      </c>
      <c r="B38" s="15" t="s">
        <v>69</v>
      </c>
      <c r="C38" s="16" t="s">
        <v>70</v>
      </c>
      <c r="D38" s="14" t="s">
        <v>71</v>
      </c>
      <c r="E38" s="21">
        <v>1.359E-2</v>
      </c>
      <c r="F38" s="18">
        <v>148198.01999999999</v>
      </c>
      <c r="G38" s="18">
        <v>2014.01</v>
      </c>
      <c r="H38" s="18">
        <v>155607.92000000001</v>
      </c>
      <c r="I38" s="18">
        <v>2114.71</v>
      </c>
      <c r="J38" s="20">
        <v>1.05</v>
      </c>
      <c r="K38" s="12"/>
      <c r="M38" s="2" t="s">
        <v>21</v>
      </c>
      <c r="V38" s="13"/>
      <c r="W38" s="13"/>
    </row>
    <row r="39" spans="1:23" customFormat="1" ht="15" x14ac:dyDescent="0.25">
      <c r="A39" s="14">
        <f>IF(M39&lt;&gt;"",COUNTA(M$1:M39),"")</f>
        <v>23</v>
      </c>
      <c r="B39" s="15" t="s">
        <v>72</v>
      </c>
      <c r="C39" s="16" t="s">
        <v>73</v>
      </c>
      <c r="D39" s="14" t="s">
        <v>71</v>
      </c>
      <c r="E39" s="21">
        <v>3.5520000000000003E-2</v>
      </c>
      <c r="F39" s="18">
        <v>4338.2700000000004</v>
      </c>
      <c r="G39" s="20">
        <v>154.1</v>
      </c>
      <c r="H39" s="18">
        <v>5856.66</v>
      </c>
      <c r="I39" s="20">
        <v>208.03</v>
      </c>
      <c r="J39" s="20">
        <v>1.35</v>
      </c>
      <c r="K39" s="12"/>
      <c r="M39" s="2" t="s">
        <v>21</v>
      </c>
      <c r="V39" s="13"/>
      <c r="W39" s="13"/>
    </row>
    <row r="40" spans="1:23" customFormat="1" ht="15" x14ac:dyDescent="0.25">
      <c r="A40" s="14">
        <f>IF(M40&lt;&gt;"",COUNTA(M$1:M40),"")</f>
        <v>24</v>
      </c>
      <c r="B40" s="15" t="s">
        <v>74</v>
      </c>
      <c r="C40" s="16" t="s">
        <v>75</v>
      </c>
      <c r="D40" s="14" t="s">
        <v>68</v>
      </c>
      <c r="E40" s="17">
        <v>0.23680000000000001</v>
      </c>
      <c r="F40" s="18">
        <v>3778.62</v>
      </c>
      <c r="G40" s="20">
        <v>894.78</v>
      </c>
      <c r="H40" s="18">
        <v>6297.46</v>
      </c>
      <c r="I40" s="18">
        <v>1491.24</v>
      </c>
      <c r="J40" s="33">
        <v>1.6666000000000001</v>
      </c>
      <c r="K40" s="12"/>
      <c r="M40" s="2" t="s">
        <v>21</v>
      </c>
      <c r="V40" s="13"/>
      <c r="W40" s="13"/>
    </row>
    <row r="41" spans="1:23" customFormat="1" ht="33.75" x14ac:dyDescent="0.25">
      <c r="A41" s="14">
        <f>IF(M41&lt;&gt;"",COUNTA(M$1:M41),"")</f>
        <v>25</v>
      </c>
      <c r="B41" s="15" t="s">
        <v>76</v>
      </c>
      <c r="C41" s="16" t="s">
        <v>77</v>
      </c>
      <c r="D41" s="14" t="s">
        <v>71</v>
      </c>
      <c r="E41" s="22">
        <v>4.4800000000000004</v>
      </c>
      <c r="F41" s="18"/>
      <c r="G41" s="19"/>
      <c r="H41" s="20">
        <v>280.44</v>
      </c>
      <c r="I41" s="18">
        <v>1256.3699999999999</v>
      </c>
      <c r="J41" s="19"/>
      <c r="K41" s="12"/>
      <c r="M41" s="2" t="s">
        <v>21</v>
      </c>
      <c r="V41" s="13"/>
      <c r="W41" s="13"/>
    </row>
    <row r="42" spans="1:23" customFormat="1" ht="33.75" x14ac:dyDescent="0.25">
      <c r="A42" s="14">
        <f>IF(M42&lt;&gt;"",COUNTA(M$1:M42),"")</f>
        <v>26</v>
      </c>
      <c r="B42" s="15" t="s">
        <v>78</v>
      </c>
      <c r="C42" s="16" t="s">
        <v>79</v>
      </c>
      <c r="D42" s="14" t="s">
        <v>71</v>
      </c>
      <c r="E42" s="21">
        <v>6.0400000000000002E-3</v>
      </c>
      <c r="F42" s="18">
        <v>105278.81</v>
      </c>
      <c r="G42" s="20">
        <v>635.88</v>
      </c>
      <c r="H42" s="18">
        <v>131598.51</v>
      </c>
      <c r="I42" s="20">
        <v>794.86</v>
      </c>
      <c r="J42" s="20">
        <v>1.25</v>
      </c>
      <c r="K42" s="12"/>
      <c r="M42" s="2" t="s">
        <v>21</v>
      </c>
      <c r="V42" s="13"/>
      <c r="W42" s="13"/>
    </row>
    <row r="43" spans="1:23" customFormat="1" ht="33.75" x14ac:dyDescent="0.25">
      <c r="A43" s="14">
        <f>IF(M43&lt;&gt;"",COUNTA(M$1:M43),"")</f>
        <v>27</v>
      </c>
      <c r="B43" s="15" t="s">
        <v>80</v>
      </c>
      <c r="C43" s="16" t="s">
        <v>81</v>
      </c>
      <c r="D43" s="14" t="s">
        <v>82</v>
      </c>
      <c r="E43" s="34">
        <v>296</v>
      </c>
      <c r="F43" s="18">
        <v>52.68</v>
      </c>
      <c r="G43" s="18">
        <v>15593.28</v>
      </c>
      <c r="H43" s="20">
        <v>800</v>
      </c>
      <c r="I43" s="18">
        <v>236800</v>
      </c>
      <c r="J43" s="32">
        <v>15.186</v>
      </c>
      <c r="K43" s="12"/>
      <c r="M43" s="2" t="s">
        <v>21</v>
      </c>
      <c r="V43" s="13"/>
      <c r="W43" s="13"/>
    </row>
    <row r="44" spans="1:23" customFormat="1" ht="33.75" x14ac:dyDescent="0.25">
      <c r="A44" s="14">
        <f>IF(M44&lt;&gt;"",COUNTA(M$1:M44),"")</f>
        <v>28</v>
      </c>
      <c r="B44" s="15" t="s">
        <v>83</v>
      </c>
      <c r="C44" s="16" t="s">
        <v>84</v>
      </c>
      <c r="D44" s="14" t="s">
        <v>82</v>
      </c>
      <c r="E44" s="34">
        <v>148</v>
      </c>
      <c r="F44" s="18">
        <v>52.68</v>
      </c>
      <c r="G44" s="18">
        <v>7796.64</v>
      </c>
      <c r="H44" s="20">
        <v>800</v>
      </c>
      <c r="I44" s="18">
        <v>118400</v>
      </c>
      <c r="J44" s="32">
        <v>15.186</v>
      </c>
      <c r="K44" s="12"/>
      <c r="M44" s="2" t="s">
        <v>21</v>
      </c>
      <c r="V44" s="13"/>
      <c r="W44" s="13"/>
    </row>
    <row r="45" spans="1:23" customFormat="1" ht="33.75" x14ac:dyDescent="0.25">
      <c r="A45" s="14">
        <f>IF(M45&lt;&gt;"",COUNTA(M$1:M45),"")</f>
        <v>29</v>
      </c>
      <c r="B45" s="15" t="s">
        <v>85</v>
      </c>
      <c r="C45" s="16" t="s">
        <v>86</v>
      </c>
      <c r="D45" s="14" t="s">
        <v>82</v>
      </c>
      <c r="E45" s="34">
        <v>52</v>
      </c>
      <c r="F45" s="18">
        <v>62.26</v>
      </c>
      <c r="G45" s="18">
        <v>3237.52</v>
      </c>
      <c r="H45" s="20">
        <v>950</v>
      </c>
      <c r="I45" s="18">
        <v>49400</v>
      </c>
      <c r="J45" s="33">
        <v>15.258599999999999</v>
      </c>
      <c r="K45" s="12"/>
      <c r="M45" s="2" t="s">
        <v>21</v>
      </c>
      <c r="V45" s="13"/>
      <c r="W45" s="13"/>
    </row>
    <row r="46" spans="1:23" customFormat="1" ht="33.75" x14ac:dyDescent="0.25">
      <c r="A46" s="14">
        <f>IF(M46&lt;&gt;"",COUNTA(M$1:M46),"")</f>
        <v>30</v>
      </c>
      <c r="B46" s="15" t="s">
        <v>87</v>
      </c>
      <c r="C46" s="16" t="s">
        <v>88</v>
      </c>
      <c r="D46" s="14" t="s">
        <v>82</v>
      </c>
      <c r="E46" s="34">
        <v>149</v>
      </c>
      <c r="F46" s="18">
        <v>62.26</v>
      </c>
      <c r="G46" s="18">
        <v>9276.74</v>
      </c>
      <c r="H46" s="20">
        <v>930</v>
      </c>
      <c r="I46" s="18">
        <v>138570</v>
      </c>
      <c r="J46" s="33">
        <v>14.9374</v>
      </c>
      <c r="K46" s="12"/>
      <c r="M46" s="2" t="s">
        <v>21</v>
      </c>
      <c r="V46" s="13"/>
      <c r="W46" s="13"/>
    </row>
    <row r="47" spans="1:23" customFormat="1" ht="22.5" x14ac:dyDescent="0.25">
      <c r="A47" s="14">
        <f>IF(M47&lt;&gt;"",COUNTA(M$1:M47),"")</f>
        <v>31</v>
      </c>
      <c r="B47" s="15" t="s">
        <v>89</v>
      </c>
      <c r="C47" s="16" t="s">
        <v>90</v>
      </c>
      <c r="D47" s="14" t="s">
        <v>68</v>
      </c>
      <c r="E47" s="17">
        <v>1.2166999999999999</v>
      </c>
      <c r="F47" s="18">
        <v>1535.67</v>
      </c>
      <c r="G47" s="18">
        <v>1868.45</v>
      </c>
      <c r="H47" s="18">
        <v>1013.54</v>
      </c>
      <c r="I47" s="18">
        <v>1233.17</v>
      </c>
      <c r="J47" s="20">
        <v>0.66</v>
      </c>
      <c r="K47" s="12"/>
      <c r="M47" s="2" t="s">
        <v>21</v>
      </c>
      <c r="V47" s="13"/>
      <c r="W47" s="13"/>
    </row>
    <row r="48" spans="1:23" customFormat="1" ht="22.5" x14ac:dyDescent="0.25">
      <c r="A48" s="14">
        <f>IF(M48&lt;&gt;"",COUNTA(M$1:M48),"")</f>
        <v>32</v>
      </c>
      <c r="B48" s="15" t="s">
        <v>91</v>
      </c>
      <c r="C48" s="16" t="s">
        <v>92</v>
      </c>
      <c r="D48" s="14" t="s">
        <v>68</v>
      </c>
      <c r="E48" s="23">
        <v>6.7729999999999997</v>
      </c>
      <c r="F48" s="18">
        <v>4961.08</v>
      </c>
      <c r="G48" s="18">
        <v>33601.39</v>
      </c>
      <c r="H48" s="18">
        <v>6469.24</v>
      </c>
      <c r="I48" s="18">
        <v>43816.160000000003</v>
      </c>
      <c r="J48" s="32">
        <v>1.304</v>
      </c>
      <c r="K48" s="12"/>
      <c r="M48" s="2" t="s">
        <v>21</v>
      </c>
      <c r="V48" s="13"/>
      <c r="W48" s="13"/>
    </row>
    <row r="49" spans="1:26" customFormat="1" ht="15" x14ac:dyDescent="0.25">
      <c r="A49" s="14"/>
      <c r="B49" s="24"/>
      <c r="C49" s="25" t="s">
        <v>93</v>
      </c>
      <c r="D49" s="26" t="s">
        <v>37</v>
      </c>
      <c r="E49" s="27"/>
      <c r="F49" s="27"/>
      <c r="G49" s="28"/>
      <c r="H49" s="27"/>
      <c r="I49" s="29">
        <v>594089.41</v>
      </c>
      <c r="J49" s="27"/>
      <c r="K49" s="30"/>
      <c r="V49" s="13"/>
      <c r="W49" s="13"/>
    </row>
    <row r="50" spans="1:26" customFormat="1" ht="15" x14ac:dyDescent="0.25">
      <c r="A50" s="52" t="s">
        <v>94</v>
      </c>
      <c r="B50" s="52"/>
      <c r="C50" s="52"/>
      <c r="D50" s="52"/>
      <c r="E50" s="52"/>
      <c r="F50" s="52"/>
      <c r="G50" s="52"/>
      <c r="H50" s="52"/>
      <c r="I50" s="52"/>
      <c r="J50" s="52"/>
      <c r="K50" s="12"/>
      <c r="V50" s="13"/>
      <c r="W50" s="13" t="s">
        <v>94</v>
      </c>
    </row>
    <row r="51" spans="1:26" customFormat="1" ht="67.5" x14ac:dyDescent="0.25">
      <c r="A51" s="14">
        <f>IF(M51&lt;&gt;"",COUNTA(M$1:M51),"")</f>
        <v>33</v>
      </c>
      <c r="B51" s="15" t="s">
        <v>95</v>
      </c>
      <c r="C51" s="16" t="s">
        <v>96</v>
      </c>
      <c r="D51" s="14" t="s">
        <v>71</v>
      </c>
      <c r="E51" s="22">
        <v>4.4800000000000004</v>
      </c>
      <c r="F51" s="18"/>
      <c r="G51" s="19"/>
      <c r="H51" s="20">
        <v>300.24</v>
      </c>
      <c r="I51" s="18">
        <v>1345.08</v>
      </c>
      <c r="J51" s="19"/>
      <c r="K51" s="12"/>
      <c r="M51" s="2" t="s">
        <v>21</v>
      </c>
      <c r="V51" s="13"/>
      <c r="W51" s="13"/>
    </row>
    <row r="52" spans="1:26" customFormat="1" ht="13.5" customHeight="1" x14ac:dyDescent="0.25"/>
    <row r="53" spans="1:26" customFormat="1" ht="15" x14ac:dyDescent="0.25">
      <c r="A53" s="35"/>
      <c r="B53" s="36" t="s">
        <v>97</v>
      </c>
      <c r="C53" s="50" t="s">
        <v>102</v>
      </c>
      <c r="D53" s="50"/>
      <c r="E53" s="50"/>
      <c r="F53" s="50"/>
      <c r="G53" s="50"/>
      <c r="H53" s="50"/>
      <c r="I53" s="50"/>
      <c r="J53" s="37"/>
      <c r="K53" s="37"/>
      <c r="L53" s="37"/>
      <c r="M53" s="38"/>
      <c r="N53" s="37"/>
      <c r="O53" s="37"/>
      <c r="P53" s="37"/>
      <c r="Q53" s="37"/>
      <c r="R53" s="37"/>
      <c r="Y53" s="39" t="s">
        <v>98</v>
      </c>
    </row>
    <row r="54" spans="1:26" customFormat="1" ht="15" customHeight="1" x14ac:dyDescent="0.25">
      <c r="A54" s="40"/>
      <c r="B54" s="41"/>
      <c r="C54" s="51" t="s">
        <v>99</v>
      </c>
      <c r="D54" s="51"/>
      <c r="E54" s="51"/>
      <c r="F54" s="51"/>
      <c r="G54" s="51"/>
      <c r="H54" s="51"/>
      <c r="I54" s="51"/>
      <c r="J54" s="42"/>
      <c r="K54" s="42"/>
      <c r="L54" s="42"/>
      <c r="M54" s="43"/>
      <c r="N54" s="42"/>
      <c r="O54" s="42"/>
      <c r="P54" s="42"/>
      <c r="Q54" s="42"/>
      <c r="R54" s="42"/>
      <c r="Y54" s="39"/>
    </row>
    <row r="55" spans="1:26" customFormat="1" ht="15" x14ac:dyDescent="0.25">
      <c r="A55" s="44"/>
      <c r="B55" s="36" t="s">
        <v>100</v>
      </c>
      <c r="C55" s="50" t="s">
        <v>103</v>
      </c>
      <c r="D55" s="50"/>
      <c r="E55" s="50"/>
      <c r="F55" s="50"/>
      <c r="G55" s="50"/>
      <c r="H55" s="50"/>
      <c r="I55" s="50"/>
      <c r="J55" s="37"/>
      <c r="K55" s="37"/>
      <c r="L55" s="37"/>
      <c r="M55" s="38"/>
      <c r="N55" s="37"/>
      <c r="O55" s="37"/>
      <c r="P55" s="37"/>
      <c r="Q55" s="37"/>
      <c r="R55" s="37"/>
      <c r="Y55" s="39"/>
      <c r="Z55" s="39" t="s">
        <v>98</v>
      </c>
    </row>
    <row r="56" spans="1:26" customFormat="1" ht="11.25" customHeight="1" x14ac:dyDescent="0.25">
      <c r="B56" s="45"/>
      <c r="C56" s="51" t="s">
        <v>99</v>
      </c>
      <c r="D56" s="51"/>
      <c r="E56" s="51"/>
      <c r="F56" s="51"/>
      <c r="G56" s="51"/>
      <c r="H56" s="51"/>
      <c r="I56" s="51"/>
      <c r="J56" s="42"/>
      <c r="K56" s="42"/>
      <c r="L56" s="42"/>
      <c r="M56" s="49"/>
      <c r="N56" s="49"/>
      <c r="O56" s="49"/>
      <c r="P56" s="49"/>
      <c r="Q56" s="49"/>
      <c r="R56" s="49"/>
      <c r="Y56" s="39"/>
      <c r="Z56" s="39"/>
    </row>
    <row r="57" spans="1:26" customFormat="1" ht="15" x14ac:dyDescent="0.25"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7"/>
      <c r="N57" s="46"/>
      <c r="O57" s="46"/>
      <c r="P57" s="46"/>
      <c r="Q57" s="46"/>
      <c r="R57" s="46"/>
    </row>
  </sheetData>
  <mergeCells count="24">
    <mergeCell ref="B1:J1"/>
    <mergeCell ref="B2:J2"/>
    <mergeCell ref="A5:J5"/>
    <mergeCell ref="A7:A9"/>
    <mergeCell ref="B7:B9"/>
    <mergeCell ref="C7:C9"/>
    <mergeCell ref="D7:D9"/>
    <mergeCell ref="E7:E9"/>
    <mergeCell ref="F7:I7"/>
    <mergeCell ref="J7:J9"/>
    <mergeCell ref="F8:G8"/>
    <mergeCell ref="H8:I8"/>
    <mergeCell ref="A11:J11"/>
    <mergeCell ref="A12:J12"/>
    <mergeCell ref="A22:J22"/>
    <mergeCell ref="A36:J36"/>
    <mergeCell ref="A50:J50"/>
    <mergeCell ref="M56:N56"/>
    <mergeCell ref="O56:P56"/>
    <mergeCell ref="Q56:R56"/>
    <mergeCell ref="C53:I53"/>
    <mergeCell ref="C55:I55"/>
    <mergeCell ref="C54:I54"/>
    <mergeCell ref="C56:I56"/>
  </mergeCells>
  <printOptions horizontalCentered="1"/>
  <pageMargins left="0.39370077848434498" right="0.23622047901153601" top="0.35433071851730302" bottom="0.31496062874794001" header="0.118110239505768" footer="0.118110239505768"/>
  <pageSetup paperSize="9" scale="90" fitToWidth="0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 02-01-01 Малое Садовое кладб</vt:lpstr>
      <vt:lpstr>'ЛС 02-01-01 Малое Садовое кладб'!Заголовки_для_печати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Andrqn</dc:creator>
  <cp:lastModifiedBy>George Andrqn</cp:lastModifiedBy>
  <cp:lastPrinted>2024-07-15T14:37:30Z</cp:lastPrinted>
  <dcterms:created xsi:type="dcterms:W3CDTF">2020-09-30T08:50:27Z</dcterms:created>
  <dcterms:modified xsi:type="dcterms:W3CDTF">2024-07-16T11:32:42Z</dcterms:modified>
</cp:coreProperties>
</file>